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6115" windowHeight="12840"/>
  </bookViews>
  <sheets>
    <sheet name="Wechselradberechnung" sheetId="1" r:id="rId1"/>
  </sheets>
  <calcPr calcId="145621"/>
</workbook>
</file>

<file path=xl/calcChain.xml><?xml version="1.0" encoding="utf-8"?>
<calcChain xmlns="http://schemas.openxmlformats.org/spreadsheetml/2006/main">
  <c r="Z21" i="1" l="1"/>
  <c r="Y21" i="1"/>
  <c r="X21" i="1"/>
  <c r="W21" i="1"/>
  <c r="V21" i="1"/>
  <c r="U21" i="1"/>
  <c r="T21" i="1"/>
  <c r="S21" i="1"/>
  <c r="R21" i="1"/>
  <c r="Q21" i="1"/>
  <c r="P21" i="1"/>
  <c r="O21" i="1"/>
  <c r="N21" i="1"/>
  <c r="M21" i="1"/>
  <c r="L21" i="1"/>
  <c r="K21" i="1"/>
  <c r="J21" i="1"/>
  <c r="I21" i="1"/>
  <c r="H21" i="1"/>
  <c r="G21" i="1"/>
  <c r="F21" i="1"/>
  <c r="E21" i="1"/>
  <c r="D21" i="1"/>
  <c r="C21" i="1"/>
  <c r="Z17" i="1"/>
  <c r="Y17" i="1"/>
  <c r="X17" i="1"/>
  <c r="X16" i="1" s="1"/>
  <c r="X15" i="1" s="1"/>
  <c r="W17" i="1"/>
  <c r="V17" i="1"/>
  <c r="V16" i="1" s="1"/>
  <c r="V15" i="1" s="1"/>
  <c r="U17" i="1"/>
  <c r="T17" i="1"/>
  <c r="T16" i="1" s="1"/>
  <c r="T15" i="1" s="1"/>
  <c r="S17" i="1"/>
  <c r="R17" i="1"/>
  <c r="R16" i="1" s="1"/>
  <c r="R15" i="1" s="1"/>
  <c r="Q17" i="1"/>
  <c r="P17" i="1"/>
  <c r="O17" i="1"/>
  <c r="N17" i="1"/>
  <c r="M17" i="1"/>
  <c r="L17" i="1"/>
  <c r="K17" i="1"/>
  <c r="K16" i="1" s="1"/>
  <c r="K15" i="1" s="1"/>
  <c r="J17" i="1"/>
  <c r="J20" i="1" s="1"/>
  <c r="J19" i="1" s="1"/>
  <c r="I17" i="1"/>
  <c r="H17" i="1"/>
  <c r="G17" i="1"/>
  <c r="F17" i="1"/>
  <c r="E17" i="1"/>
  <c r="D17" i="1"/>
  <c r="C17" i="1"/>
  <c r="Z16" i="1"/>
  <c r="Z15" i="1" s="1"/>
  <c r="S16" i="1"/>
  <c r="S15" i="1" s="1"/>
  <c r="Q16" i="1"/>
  <c r="Q15" i="1" s="1"/>
  <c r="O16" i="1"/>
  <c r="O15" i="1" s="1"/>
  <c r="M16" i="1"/>
  <c r="M15" i="1" s="1"/>
  <c r="I16" i="1"/>
  <c r="I15" i="1" s="1"/>
  <c r="G16" i="1"/>
  <c r="G15" i="1" s="1"/>
  <c r="E16" i="1"/>
  <c r="E15" i="1" s="1"/>
  <c r="C14" i="1"/>
  <c r="E7" i="1"/>
  <c r="G7" i="1" s="1"/>
  <c r="C6" i="1"/>
  <c r="C7" i="1" s="1"/>
  <c r="C8" i="1" s="1"/>
  <c r="E5" i="1"/>
  <c r="G5" i="1" s="1"/>
  <c r="C9" i="1" l="1"/>
  <c r="Y20" i="1"/>
  <c r="Y19" i="1" s="1"/>
  <c r="O20" i="1"/>
  <c r="O19" i="1" s="1"/>
  <c r="Y16" i="1"/>
  <c r="Y15" i="1" s="1"/>
  <c r="Y24" i="1" s="1"/>
  <c r="D20" i="1"/>
  <c r="D19" i="1" s="1"/>
  <c r="Q20" i="1"/>
  <c r="Q19" i="1" s="1"/>
  <c r="N16" i="1"/>
  <c r="N15" i="1" s="1"/>
  <c r="N24" i="1" s="1"/>
  <c r="R20" i="1"/>
  <c r="R19" i="1" s="1"/>
  <c r="N20" i="1"/>
  <c r="N19" i="1" s="1"/>
  <c r="T20" i="1"/>
  <c r="T19" i="1" s="1"/>
  <c r="E20" i="1"/>
  <c r="E19" i="1" s="1"/>
  <c r="S20" i="1"/>
  <c r="S19" i="1" s="1"/>
  <c r="V20" i="1"/>
  <c r="V19" i="1" s="1"/>
  <c r="G20" i="1"/>
  <c r="G19" i="1" s="1"/>
  <c r="J16" i="1"/>
  <c r="J15" i="1" s="1"/>
  <c r="I20" i="1"/>
  <c r="I19" i="1" s="1"/>
  <c r="K20" i="1"/>
  <c r="K19" i="1" s="1"/>
  <c r="X20" i="1"/>
  <c r="X19" i="1" s="1"/>
  <c r="M20" i="1"/>
  <c r="M19" i="1" s="1"/>
  <c r="Z20" i="1"/>
  <c r="Z19" i="1" s="1"/>
  <c r="D16" i="1"/>
  <c r="D15" i="1" s="1"/>
  <c r="D13" i="1" s="1"/>
  <c r="R24" i="1"/>
  <c r="J24" i="1"/>
  <c r="Z24" i="1"/>
  <c r="C16" i="1"/>
  <c r="C15" i="1" s="1"/>
  <c r="C20" i="1"/>
  <c r="C19" i="1" s="1"/>
  <c r="K24" i="1"/>
  <c r="S24" i="1"/>
  <c r="L16" i="1"/>
  <c r="L15" i="1" s="1"/>
  <c r="L20" i="1"/>
  <c r="L19" i="1" s="1"/>
  <c r="U20" i="1"/>
  <c r="U19" i="1" s="1"/>
  <c r="E24" i="1"/>
  <c r="M24" i="1"/>
  <c r="U16" i="1"/>
  <c r="U15" i="1" s="1"/>
  <c r="F16" i="1"/>
  <c r="F15" i="1" s="1"/>
  <c r="T24" i="1"/>
  <c r="F7" i="1"/>
  <c r="F20" i="1"/>
  <c r="F19" i="1" s="1"/>
  <c r="V24" i="1"/>
  <c r="W16" i="1"/>
  <c r="W15" i="1" s="1"/>
  <c r="W20" i="1"/>
  <c r="W19" i="1" s="1"/>
  <c r="G24" i="1"/>
  <c r="O24" i="1"/>
  <c r="F5" i="1"/>
  <c r="H16" i="1"/>
  <c r="H15" i="1" s="1"/>
  <c r="P16" i="1"/>
  <c r="P15" i="1" s="1"/>
  <c r="H20" i="1"/>
  <c r="H19" i="1" s="1"/>
  <c r="P20" i="1"/>
  <c r="P19" i="1" s="1"/>
  <c r="X24" i="1"/>
  <c r="I24" i="1"/>
  <c r="Q24" i="1"/>
  <c r="Z25" i="1" l="1"/>
  <c r="D24" i="1"/>
  <c r="G25" i="1"/>
  <c r="Y25" i="1"/>
  <c r="J25" i="1"/>
  <c r="T25" i="1"/>
  <c r="R25" i="1"/>
  <c r="X25" i="1"/>
  <c r="P25" i="1"/>
  <c r="P24" i="1"/>
  <c r="E25" i="1"/>
  <c r="M25" i="1"/>
  <c r="I25" i="1"/>
  <c r="W25" i="1"/>
  <c r="W24" i="1"/>
  <c r="H25" i="1"/>
  <c r="H24" i="1"/>
  <c r="L24" i="1"/>
  <c r="L25" i="1"/>
  <c r="N25" i="1"/>
  <c r="D25" i="1"/>
  <c r="F25" i="1"/>
  <c r="F24" i="1"/>
  <c r="S25" i="1"/>
  <c r="U25" i="1"/>
  <c r="U24" i="1"/>
  <c r="Q25" i="1"/>
  <c r="K25" i="1"/>
  <c r="V25" i="1"/>
  <c r="C25" i="1"/>
  <c r="C24" i="1"/>
  <c r="O25" i="1"/>
</calcChain>
</file>

<file path=xl/comments1.xml><?xml version="1.0" encoding="utf-8"?>
<comments xmlns="http://schemas.openxmlformats.org/spreadsheetml/2006/main">
  <authors>
    <author>WDF Verlag GmbH</author>
  </authors>
  <commentList>
    <comment ref="F4" authorId="0">
      <text>
        <r>
          <rPr>
            <b/>
            <sz val="9"/>
            <color indexed="81"/>
            <rFont val="Segoe UI"/>
            <family val="2"/>
          </rPr>
          <t>Info Aufsteckregel:</t>
        </r>
        <r>
          <rPr>
            <sz val="9"/>
            <color indexed="81"/>
            <rFont val="Segoe UI"/>
            <family val="2"/>
          </rPr>
          <t xml:space="preserve">
Die Gesamtzähnezahl von Z1 und Z2 muss um mindestens 15 größer sein, als die Zähnezahl von Z3.
Die Gesamtzähnezahl von Z3 und Z4 muss um mindestens 15 größer sein, als die Zähnezahl von Z2.
</t>
        </r>
      </text>
    </comment>
    <comment ref="G4" authorId="0">
      <text>
        <r>
          <rPr>
            <b/>
            <sz val="9"/>
            <color indexed="81"/>
            <rFont val="Segoe UI"/>
            <family val="2"/>
          </rPr>
          <t>Info Aufsteckregel:</t>
        </r>
        <r>
          <rPr>
            <sz val="9"/>
            <color indexed="81"/>
            <rFont val="Segoe UI"/>
            <family val="2"/>
          </rPr>
          <t xml:space="preserve">
Unterschied von Z1+Z2 zu Z3 und Z3+Z4 zu Z2</t>
        </r>
      </text>
    </comment>
    <comment ref="G5" authorId="0">
      <text>
        <r>
          <rPr>
            <b/>
            <sz val="9"/>
            <color indexed="81"/>
            <rFont val="Segoe UI"/>
            <family val="2"/>
          </rPr>
          <t>Info Aufsteckregel:</t>
        </r>
        <r>
          <rPr>
            <sz val="9"/>
            <color indexed="81"/>
            <rFont val="Segoe UI"/>
            <family val="2"/>
          </rPr>
          <t xml:space="preserve">
Unterschied von Z1+Z2 zu Z3</t>
        </r>
      </text>
    </comment>
    <comment ref="G7" authorId="0">
      <text>
        <r>
          <rPr>
            <b/>
            <sz val="9"/>
            <color indexed="81"/>
            <rFont val="Segoe UI"/>
            <family val="2"/>
          </rPr>
          <t>Info Aufsteckregel:</t>
        </r>
        <r>
          <rPr>
            <sz val="9"/>
            <color indexed="81"/>
            <rFont val="Segoe UI"/>
            <family val="2"/>
          </rPr>
          <t xml:space="preserve">
Unterschied von Z3+Z4 zu Z2</t>
        </r>
      </text>
    </comment>
  </commentList>
</comments>
</file>

<file path=xl/sharedStrings.xml><?xml version="1.0" encoding="utf-8"?>
<sst xmlns="http://schemas.openxmlformats.org/spreadsheetml/2006/main" count="21" uniqueCount="21">
  <si>
    <t>Wechselradberechnung</t>
  </si>
  <si>
    <t>Gewinde und Leitspindel in Millimeter</t>
  </si>
  <si>
    <t>Grad</t>
  </si>
  <si>
    <t>Zähnezahl</t>
  </si>
  <si>
    <t>Zähnesumme</t>
  </si>
  <si>
    <t>Aufsteckregel?</t>
  </si>
  <si>
    <t>Unterschied</t>
  </si>
  <si>
    <t>Rad Z1 treibend (Gewinde bzw. Arbeitsspindel)</t>
  </si>
  <si>
    <t>Rad Z2 getrieben</t>
  </si>
  <si>
    <t>Rad Z3 treibend</t>
  </si>
  <si>
    <t>Rad Z4 getrieben  Grad-Ist-Wert (Leitspindel)</t>
  </si>
  <si>
    <t>Bekannt</t>
  </si>
  <si>
    <t>Steigung des zu schneidenden Gewindes P in mm:</t>
  </si>
  <si>
    <t>Steigung der Leitspindel PL in mm:</t>
  </si>
  <si>
    <t>Mindestzähnezahl (Aufsteckregel)</t>
  </si>
  <si>
    <t>Grad-Soll-Wert (Leitspindel)</t>
  </si>
  <si>
    <t>Gesucht</t>
  </si>
  <si>
    <t>Zähnezahl der treibenden Räder Z1:</t>
  </si>
  <si>
    <t>Zähnezahl der getriebenen Räder Z2:</t>
  </si>
  <si>
    <t>Vorschlag treibende Räder Z1:</t>
  </si>
  <si>
    <t>Vorschlag getriebene Räder Z2:</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</si>
</sst>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sz val="11"/>
      <color theme="0"/>
      <name val="Calibri"/>
      <family val="2"/>
      <scheme val="minor"/>
    </font>
    <font>
      <sz val="11"/>
      <color rgb="FF00B0F0"/>
      <name val="Calibri"/>
      <family val="2"/>
      <scheme val="minor"/>
    </font>
    <font>
      <sz val="11"/>
      <name val="Calibri"/>
      <family val="2"/>
      <scheme val="minor"/>
    </font>
    <font>
      <b/>
      <sz val="9"/>
      <color indexed="81"/>
      <name val="Segoe UI"/>
      <family val="2"/>
    </font>
    <font>
      <sz val="9"/>
      <color indexed="81"/>
      <name val="Segoe UI"/>
      <family val="2"/>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00B05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2" borderId="1" xfId="0" applyFont="1" applyFill="1" applyBorder="1"/>
    <xf numFmtId="0" fontId="0" fillId="3" borderId="0" xfId="0" applyFill="1" applyAlignment="1">
      <alignment horizontal="center"/>
    </xf>
    <xf numFmtId="0" fontId="0" fillId="3" borderId="0" xfId="0" applyFill="1"/>
    <xf numFmtId="0" fontId="0" fillId="4" borderId="1" xfId="0" applyFill="1" applyBorder="1" applyAlignment="1">
      <alignment horizontal="center" textRotation="90"/>
    </xf>
    <xf numFmtId="0" fontId="0" fillId="4" borderId="1" xfId="0" applyFill="1" applyBorder="1"/>
    <xf numFmtId="0" fontId="0" fillId="5" borderId="2" xfId="0" applyFill="1" applyBorder="1" applyAlignment="1">
      <alignment horizontal="center"/>
    </xf>
    <xf numFmtId="0" fontId="0" fillId="6" borderId="2"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1" fillId="7" borderId="1" xfId="0" applyFont="1" applyFill="1" applyBorder="1" applyAlignment="1">
      <alignment horizontal="center"/>
    </xf>
    <xf numFmtId="0" fontId="1" fillId="3" borderId="0" xfId="0" applyFont="1" applyFill="1"/>
    <xf numFmtId="0" fontId="0" fillId="3" borderId="0" xfId="0" applyFill="1" applyAlignment="1">
      <alignment horizontal="left"/>
    </xf>
    <xf numFmtId="0" fontId="0" fillId="8" borderId="1" xfId="0" applyFill="1" applyBorder="1" applyAlignment="1">
      <alignment horizontal="center"/>
    </xf>
    <xf numFmtId="0" fontId="3" fillId="3" borderId="0" xfId="0" applyFont="1" applyFill="1" applyAlignment="1">
      <alignment horizontal="center"/>
    </xf>
    <xf numFmtId="0" fontId="4" fillId="3" borderId="0" xfId="0" applyFont="1" applyFill="1"/>
    <xf numFmtId="0" fontId="4" fillId="3" borderId="0" xfId="0" applyFont="1" applyFill="1" applyAlignment="1">
      <alignment horizontal="center"/>
    </xf>
    <xf numFmtId="0" fontId="2" fillId="9" borderId="1" xfId="0" applyFont="1" applyFill="1" applyBorder="1" applyAlignment="1">
      <alignment horizontal="center"/>
    </xf>
    <xf numFmtId="0" fontId="3" fillId="3" borderId="1"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0" fillId="3" borderId="1" xfId="0" applyFill="1" applyBorder="1" applyAlignment="1">
      <alignment horizontal="center" vertical="center"/>
    </xf>
    <xf numFmtId="0" fontId="0" fillId="5" borderId="2"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cellXfs>
  <cellStyles count="1">
    <cellStyle name="Standard" xfId="0" builtinId="0"/>
  </cellStyles>
  <dxfs count="15">
    <dxf>
      <font>
        <b/>
        <i val="0"/>
        <color theme="1"/>
      </font>
      <fill>
        <patternFill>
          <bgColor rgb="FF92D050"/>
        </patternFill>
      </fill>
    </dxf>
    <dxf>
      <font>
        <color rgb="FF00B0F0"/>
      </font>
      <fill>
        <patternFill>
          <bgColor rgb="FF00B0F0"/>
        </patternFill>
      </fill>
    </dxf>
    <dxf>
      <font>
        <color rgb="FF00B0F0"/>
      </font>
      <fill>
        <patternFill>
          <bgColor rgb="FF00B0F0"/>
        </patternFill>
      </fill>
    </dxf>
    <dxf>
      <font>
        <color rgb="FF00B0F0"/>
      </font>
      <fill>
        <patternFill>
          <bgColor rgb="FF00B0F0"/>
        </patternFill>
      </fill>
    </dxf>
    <dxf>
      <font>
        <color rgb="FF00B0F0"/>
      </font>
      <fill>
        <patternFill>
          <bgColor rgb="FF00B0F0"/>
        </patternFill>
      </fill>
    </dxf>
    <dxf>
      <font>
        <b/>
        <i val="0"/>
        <color theme="1"/>
      </font>
      <fill>
        <patternFill>
          <bgColor rgb="FF92D050"/>
        </patternFill>
      </fill>
    </dxf>
    <dxf>
      <fill>
        <patternFill>
          <bgColor rgb="FF00B050"/>
        </patternFill>
      </fill>
    </dxf>
    <dxf>
      <font>
        <color rgb="FFFFFF00"/>
      </font>
      <fill>
        <patternFill>
          <bgColor rgb="FFFF0000"/>
        </patternFill>
      </fill>
    </dxf>
    <dxf>
      <fill>
        <patternFill>
          <bgColor rgb="FF92D050"/>
        </patternFill>
      </fill>
    </dxf>
    <dxf>
      <font>
        <color rgb="FFFFFF00"/>
      </font>
      <fill>
        <patternFill>
          <bgColor rgb="FFFF0000"/>
        </patternFill>
      </fill>
    </dxf>
    <dxf>
      <fill>
        <patternFill>
          <bgColor rgb="FF92D050"/>
        </patternFill>
      </fill>
    </dxf>
    <dxf>
      <font>
        <color rgb="FFFFFF00"/>
      </font>
      <fill>
        <patternFill>
          <bgColor rgb="FFFF0000"/>
        </patternFill>
      </fill>
    </dxf>
    <dxf>
      <font>
        <color theme="0"/>
      </font>
      <fill>
        <patternFill>
          <bgColor theme="0"/>
        </patternFill>
      </fill>
    </dxf>
    <dxf>
      <font>
        <color rgb="FF00B0F0"/>
      </font>
      <fill>
        <patternFill>
          <bgColor rgb="FF00B0F0"/>
        </patternFill>
      </fill>
    </dxf>
    <dxf>
      <font>
        <b/>
        <i val="0"/>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7937</xdr:colOff>
      <xdr:row>2</xdr:row>
      <xdr:rowOff>98216</xdr:rowOff>
    </xdr:from>
    <xdr:to>
      <xdr:col>22</xdr:col>
      <xdr:colOff>144462</xdr:colOff>
      <xdr:row>12</xdr:row>
      <xdr:rowOff>29895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46687" y="479216"/>
          <a:ext cx="4537075" cy="2598679"/>
        </a:xfrm>
        <a:prstGeom prst="rect">
          <a:avLst/>
        </a:prstGeom>
      </xdr:spPr>
    </xdr:pic>
    <xdr:clientData/>
  </xdr:twoCellAnchor>
  <xdr:twoCellAnchor editAs="oneCell">
    <xdr:from>
      <xdr:col>22</xdr:col>
      <xdr:colOff>206376</xdr:colOff>
      <xdr:row>2</xdr:row>
      <xdr:rowOff>84001</xdr:rowOff>
    </xdr:from>
    <xdr:to>
      <xdr:col>28</xdr:col>
      <xdr:colOff>209268</xdr:colOff>
      <xdr:row>12</xdr:row>
      <xdr:rowOff>23813</xdr:rowOff>
    </xdr:to>
    <xdr:pic>
      <xdr:nvPicPr>
        <xdr:cNvPr id="4" name="Grafik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01" y="465001"/>
          <a:ext cx="2796892" cy="2606812"/>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A31"/>
  <sheetViews>
    <sheetView tabSelected="1" zoomScale="120" zoomScaleNormal="120" workbookViewId="0">
      <selection activeCell="AA33" sqref="AA33"/>
    </sheetView>
  </sheetViews>
  <sheetFormatPr baseColWidth="10" defaultRowHeight="15" x14ac:dyDescent="0.25"/>
  <cols>
    <col min="1" max="1" width="4.5703125" style="3" customWidth="1"/>
    <col min="2" max="2" width="45.7109375" style="3" customWidth="1"/>
    <col min="3" max="26" width="4.7109375" style="2" customWidth="1"/>
    <col min="27" max="16384" width="11.42578125" style="3"/>
  </cols>
  <sheetData>
    <row r="2" spans="2:26" x14ac:dyDescent="0.25">
      <c r="B2" s="1" t="s">
        <v>0</v>
      </c>
    </row>
    <row r="3" spans="2:26" x14ac:dyDescent="0.25">
      <c r="B3" s="1" t="s">
        <v>1</v>
      </c>
    </row>
    <row r="4" spans="2:26" ht="75" x14ac:dyDescent="0.25">
      <c r="C4" s="4" t="s">
        <v>2</v>
      </c>
      <c r="D4" s="4" t="s">
        <v>3</v>
      </c>
      <c r="E4" s="4" t="s">
        <v>4</v>
      </c>
      <c r="F4" s="4" t="s">
        <v>5</v>
      </c>
      <c r="G4" s="4" t="s">
        <v>6</v>
      </c>
    </row>
    <row r="5" spans="2:26" x14ac:dyDescent="0.25">
      <c r="B5" s="5" t="s">
        <v>7</v>
      </c>
      <c r="C5" s="6">
        <v>360</v>
      </c>
      <c r="D5" s="7">
        <v>30</v>
      </c>
      <c r="E5" s="22">
        <f>D5+D6</f>
        <v>50</v>
      </c>
      <c r="F5" s="21" t="str">
        <f>IF(E5-D7&gt;C13-1,"OK","No")</f>
        <v>OK</v>
      </c>
      <c r="G5" s="23">
        <f>E5-D7</f>
        <v>30</v>
      </c>
    </row>
    <row r="6" spans="2:26" x14ac:dyDescent="0.25">
      <c r="B6" s="5" t="s">
        <v>8</v>
      </c>
      <c r="C6" s="8">
        <f>360*(D5/D6)</f>
        <v>540</v>
      </c>
      <c r="D6" s="9">
        <v>20</v>
      </c>
      <c r="E6" s="23"/>
      <c r="F6" s="24"/>
      <c r="G6" s="24"/>
    </row>
    <row r="7" spans="2:26" x14ac:dyDescent="0.25">
      <c r="B7" s="5" t="s">
        <v>9</v>
      </c>
      <c r="C7" s="8">
        <f>C6</f>
        <v>540</v>
      </c>
      <c r="D7" s="9">
        <v>20</v>
      </c>
      <c r="E7" s="23">
        <f>D7+D8</f>
        <v>110</v>
      </c>
      <c r="F7" s="21" t="str">
        <f>IF(E7-D6&gt;C13-1,"OK","No")</f>
        <v>OK</v>
      </c>
      <c r="G7" s="23">
        <f>E7-D6</f>
        <v>90</v>
      </c>
    </row>
    <row r="8" spans="2:26" x14ac:dyDescent="0.25">
      <c r="B8" s="5" t="s">
        <v>10</v>
      </c>
      <c r="C8" s="10">
        <f>C7*(D7/D8)</f>
        <v>120</v>
      </c>
      <c r="D8" s="9">
        <v>90</v>
      </c>
      <c r="E8" s="23"/>
      <c r="F8" s="24"/>
      <c r="G8" s="24"/>
    </row>
    <row r="9" spans="2:26" x14ac:dyDescent="0.25">
      <c r="C9" s="21" t="str">
        <f>IF(C8=C14,"Korrekt","Unpassend")</f>
        <v>Korrekt</v>
      </c>
      <c r="D9" s="21"/>
      <c r="E9" s="21"/>
    </row>
    <row r="10" spans="2:26" x14ac:dyDescent="0.25">
      <c r="B10" s="11" t="s">
        <v>11</v>
      </c>
      <c r="M10" s="12"/>
    </row>
    <row r="11" spans="2:26" x14ac:dyDescent="0.25">
      <c r="B11" s="5" t="s">
        <v>12</v>
      </c>
      <c r="C11" s="9">
        <v>2</v>
      </c>
      <c r="M11" s="12"/>
    </row>
    <row r="12" spans="2:26" x14ac:dyDescent="0.25">
      <c r="B12" s="5" t="s">
        <v>13</v>
      </c>
      <c r="C12" s="9">
        <v>6</v>
      </c>
    </row>
    <row r="13" spans="2:26" x14ac:dyDescent="0.25">
      <c r="B13" s="5" t="s">
        <v>14</v>
      </c>
      <c r="C13" s="13">
        <v>15</v>
      </c>
      <c r="D13" s="2" t="str">
        <f>IF(AND(D15=1,C13="A"),"B","")</f>
        <v/>
      </c>
    </row>
    <row r="14" spans="2:26" x14ac:dyDescent="0.25">
      <c r="B14" s="5" t="s">
        <v>15</v>
      </c>
      <c r="C14" s="10">
        <f>360/C12*C11</f>
        <v>120</v>
      </c>
    </row>
    <row r="15" spans="2:26" ht="6" customHeight="1" x14ac:dyDescent="0.25">
      <c r="C15" s="14">
        <f t="shared" ref="C15:N15" si="0">IF(C16=1,C16+C17,0)</f>
        <v>11</v>
      </c>
      <c r="D15" s="14">
        <f t="shared" si="0"/>
        <v>11</v>
      </c>
      <c r="E15" s="14">
        <f t="shared" si="0"/>
        <v>0</v>
      </c>
      <c r="F15" s="14">
        <f t="shared" si="0"/>
        <v>16</v>
      </c>
      <c r="G15" s="14">
        <f t="shared" si="0"/>
        <v>0</v>
      </c>
      <c r="H15" s="14">
        <f t="shared" si="0"/>
        <v>21</v>
      </c>
      <c r="I15" s="14">
        <f t="shared" si="0"/>
        <v>0</v>
      </c>
      <c r="J15" s="14">
        <f t="shared" si="0"/>
        <v>0</v>
      </c>
      <c r="K15" s="14">
        <f t="shared" si="0"/>
        <v>0</v>
      </c>
      <c r="L15" s="14">
        <f t="shared" si="0"/>
        <v>0</v>
      </c>
      <c r="M15" s="14">
        <f t="shared" si="0"/>
        <v>0</v>
      </c>
      <c r="N15" s="14">
        <f t="shared" si="0"/>
        <v>0</v>
      </c>
      <c r="O15" s="14">
        <f>IF(O16=1,O16+O17,0)</f>
        <v>0</v>
      </c>
      <c r="P15" s="14">
        <f t="shared" ref="P15:Z15" si="1">IF(P16=1,P16+P17,0)</f>
        <v>0</v>
      </c>
      <c r="Q15" s="14">
        <f t="shared" si="1"/>
        <v>0</v>
      </c>
      <c r="R15" s="14">
        <f t="shared" si="1"/>
        <v>0</v>
      </c>
      <c r="S15" s="14">
        <f t="shared" si="1"/>
        <v>0</v>
      </c>
      <c r="T15" s="14">
        <f t="shared" si="1"/>
        <v>0</v>
      </c>
      <c r="U15" s="14">
        <f t="shared" si="1"/>
        <v>0</v>
      </c>
      <c r="V15" s="14">
        <f t="shared" si="1"/>
        <v>0</v>
      </c>
      <c r="W15" s="14">
        <f t="shared" si="1"/>
        <v>0</v>
      </c>
      <c r="X15" s="14">
        <f t="shared" si="1"/>
        <v>0</v>
      </c>
      <c r="Y15" s="14">
        <f t="shared" si="1"/>
        <v>0</v>
      </c>
      <c r="Z15" s="14">
        <f t="shared" si="1"/>
        <v>0</v>
      </c>
    </row>
    <row r="16" spans="2:26" ht="6" customHeight="1" x14ac:dyDescent="0.25">
      <c r="C16" s="14">
        <f t="shared" ref="C16:Z16" si="2">IF(C18&gt;0,IF((C18/$C$11-INT(C18/$C$11))=0,COUNTIF($C$21:$Z$21,C17)," "),"")</f>
        <v>1</v>
      </c>
      <c r="D16" s="14">
        <f t="shared" si="2"/>
        <v>1</v>
      </c>
      <c r="E16" s="14" t="str">
        <f t="shared" si="2"/>
        <v xml:space="preserve"> </v>
      </c>
      <c r="F16" s="14">
        <f t="shared" si="2"/>
        <v>1</v>
      </c>
      <c r="G16" s="14" t="str">
        <f t="shared" si="2"/>
        <v xml:space="preserve"> </v>
      </c>
      <c r="H16" s="14">
        <f t="shared" si="2"/>
        <v>1</v>
      </c>
      <c r="I16" s="14" t="str">
        <f t="shared" si="2"/>
        <v xml:space="preserve"> </v>
      </c>
      <c r="J16" s="14">
        <f t="shared" si="2"/>
        <v>0</v>
      </c>
      <c r="K16" s="14" t="str">
        <f t="shared" si="2"/>
        <v xml:space="preserve"> </v>
      </c>
      <c r="L16" s="14">
        <f t="shared" si="2"/>
        <v>0</v>
      </c>
      <c r="M16" s="14" t="str">
        <f t="shared" si="2"/>
        <v xml:space="preserve"> </v>
      </c>
      <c r="N16" s="14">
        <f t="shared" si="2"/>
        <v>0</v>
      </c>
      <c r="O16" s="14" t="str">
        <f t="shared" si="2"/>
        <v xml:space="preserve"> </v>
      </c>
      <c r="P16" s="14">
        <f t="shared" si="2"/>
        <v>0</v>
      </c>
      <c r="Q16" s="14" t="str">
        <f t="shared" si="2"/>
        <v xml:space="preserve"> </v>
      </c>
      <c r="R16" s="14">
        <f t="shared" si="2"/>
        <v>0</v>
      </c>
      <c r="S16" s="14" t="str">
        <f t="shared" si="2"/>
        <v xml:space="preserve"> </v>
      </c>
      <c r="T16" s="14" t="str">
        <f t="shared" si="2"/>
        <v xml:space="preserve"> </v>
      </c>
      <c r="U16" s="14">
        <f t="shared" si="2"/>
        <v>0</v>
      </c>
      <c r="V16" s="14" t="str">
        <f t="shared" si="2"/>
        <v xml:space="preserve"> </v>
      </c>
      <c r="W16" s="14">
        <f t="shared" si="2"/>
        <v>0</v>
      </c>
      <c r="X16" s="14" t="str">
        <f t="shared" si="2"/>
        <v xml:space="preserve"> </v>
      </c>
      <c r="Y16" s="14">
        <f t="shared" si="2"/>
        <v>0</v>
      </c>
      <c r="Z16" s="14" t="str">
        <f t="shared" si="2"/>
        <v xml:space="preserve"> </v>
      </c>
    </row>
    <row r="17" spans="2:27" x14ac:dyDescent="0.25">
      <c r="B17" s="11" t="s">
        <v>16</v>
      </c>
      <c r="C17" s="14">
        <f t="shared" ref="C17:G17" si="3">IF(C18&gt;0,IF((C18/$C$11-INT(C18/$C$11))=0,C18/$C$11," ")," ")</f>
        <v>10</v>
      </c>
      <c r="D17" s="14">
        <f t="shared" si="3"/>
        <v>10</v>
      </c>
      <c r="E17" s="14" t="str">
        <f t="shared" si="3"/>
        <v xml:space="preserve"> </v>
      </c>
      <c r="F17" s="14">
        <f t="shared" si="3"/>
        <v>15</v>
      </c>
      <c r="G17" s="14" t="str">
        <f t="shared" si="3"/>
        <v xml:space="preserve"> </v>
      </c>
      <c r="H17" s="14">
        <f>IF(H18&gt;0,IF((H18/$C$11-INT(H18/$C$11))=0,H18/$C$11," ")," ")</f>
        <v>20</v>
      </c>
      <c r="I17" s="14" t="str">
        <f t="shared" ref="I17:Z17" si="4">IF(I18&gt;0,IF((I18/$C$11-INT(I18/$C$11))=0,I18/$C$11," ")," ")</f>
        <v xml:space="preserve"> </v>
      </c>
      <c r="J17" s="14">
        <f t="shared" si="4"/>
        <v>25</v>
      </c>
      <c r="K17" s="14" t="str">
        <f t="shared" si="4"/>
        <v xml:space="preserve"> </v>
      </c>
      <c r="L17" s="14">
        <f t="shared" si="4"/>
        <v>30</v>
      </c>
      <c r="M17" s="14" t="str">
        <f t="shared" si="4"/>
        <v xml:space="preserve"> </v>
      </c>
      <c r="N17" s="14">
        <f t="shared" si="4"/>
        <v>35</v>
      </c>
      <c r="O17" s="14" t="str">
        <f t="shared" si="4"/>
        <v xml:space="preserve"> </v>
      </c>
      <c r="P17" s="14">
        <f t="shared" si="4"/>
        <v>40</v>
      </c>
      <c r="Q17" s="14" t="str">
        <f t="shared" si="4"/>
        <v xml:space="preserve"> </v>
      </c>
      <c r="R17" s="14">
        <f t="shared" si="4"/>
        <v>45</v>
      </c>
      <c r="S17" s="14" t="str">
        <f t="shared" si="4"/>
        <v xml:space="preserve"> </v>
      </c>
      <c r="T17" s="14" t="str">
        <f t="shared" si="4"/>
        <v xml:space="preserve"> </v>
      </c>
      <c r="U17" s="14">
        <f t="shared" si="4"/>
        <v>50</v>
      </c>
      <c r="V17" s="14" t="str">
        <f t="shared" si="4"/>
        <v xml:space="preserve"> </v>
      </c>
      <c r="W17" s="14">
        <f t="shared" si="4"/>
        <v>55</v>
      </c>
      <c r="X17" s="14" t="str">
        <f t="shared" si="4"/>
        <v xml:space="preserve"> </v>
      </c>
      <c r="Y17" s="14">
        <f t="shared" si="4"/>
        <v>60</v>
      </c>
      <c r="Z17" s="14" t="str">
        <f t="shared" si="4"/>
        <v xml:space="preserve"> </v>
      </c>
    </row>
    <row r="18" spans="2:27" x14ac:dyDescent="0.25">
      <c r="B18" s="5" t="s">
        <v>17</v>
      </c>
      <c r="C18" s="9">
        <v>20</v>
      </c>
      <c r="D18" s="9">
        <v>20</v>
      </c>
      <c r="E18" s="9">
        <v>25</v>
      </c>
      <c r="F18" s="9">
        <v>30</v>
      </c>
      <c r="G18" s="9">
        <v>35</v>
      </c>
      <c r="H18" s="9">
        <v>40</v>
      </c>
      <c r="I18" s="9">
        <v>45</v>
      </c>
      <c r="J18" s="9">
        <v>50</v>
      </c>
      <c r="K18" s="9">
        <v>55</v>
      </c>
      <c r="L18" s="9">
        <v>60</v>
      </c>
      <c r="M18" s="9">
        <v>65</v>
      </c>
      <c r="N18" s="9">
        <v>70</v>
      </c>
      <c r="O18" s="9">
        <v>75</v>
      </c>
      <c r="P18" s="9">
        <v>80</v>
      </c>
      <c r="Q18" s="9">
        <v>85</v>
      </c>
      <c r="R18" s="9">
        <v>90</v>
      </c>
      <c r="S18" s="9">
        <v>95</v>
      </c>
      <c r="T18" s="9">
        <v>97</v>
      </c>
      <c r="U18" s="9">
        <v>100</v>
      </c>
      <c r="V18" s="9">
        <v>105</v>
      </c>
      <c r="W18" s="9">
        <v>110</v>
      </c>
      <c r="X18" s="9">
        <v>115</v>
      </c>
      <c r="Y18" s="9">
        <v>120</v>
      </c>
      <c r="Z18" s="9">
        <v>127</v>
      </c>
    </row>
    <row r="19" spans="2:27" ht="6" customHeight="1" x14ac:dyDescent="0.25">
      <c r="C19" s="14" t="str">
        <f t="shared" ref="C19:E19" si="5">IF(C20=1,C20+C21,"")</f>
        <v/>
      </c>
      <c r="D19" s="14" t="str">
        <f t="shared" si="5"/>
        <v/>
      </c>
      <c r="E19" s="14" t="str">
        <f t="shared" si="5"/>
        <v/>
      </c>
      <c r="F19" s="14" t="str">
        <f>IF(F20=1,F20+F21,"")</f>
        <v/>
      </c>
      <c r="G19" s="14" t="str">
        <f t="shared" ref="G19:Z19" si="6">IF(G20=1,G20+G21,"")</f>
        <v/>
      </c>
      <c r="H19" s="14" t="str">
        <f t="shared" si="6"/>
        <v/>
      </c>
      <c r="I19" s="14" t="str">
        <f t="shared" si="6"/>
        <v/>
      </c>
      <c r="J19" s="14" t="str">
        <f t="shared" si="6"/>
        <v/>
      </c>
      <c r="K19" s="14" t="str">
        <f t="shared" si="6"/>
        <v/>
      </c>
      <c r="L19" s="14" t="str">
        <f t="shared" si="6"/>
        <v/>
      </c>
      <c r="M19" s="14" t="str">
        <f t="shared" si="6"/>
        <v/>
      </c>
      <c r="N19" s="14" t="str">
        <f t="shared" si="6"/>
        <v/>
      </c>
      <c r="O19" s="14" t="str">
        <f t="shared" si="6"/>
        <v/>
      </c>
      <c r="P19" s="14" t="str">
        <f t="shared" si="6"/>
        <v/>
      </c>
      <c r="Q19" s="14" t="str">
        <f t="shared" si="6"/>
        <v/>
      </c>
      <c r="R19" s="14">
        <f t="shared" si="6"/>
        <v>16</v>
      </c>
      <c r="S19" s="14" t="str">
        <f t="shared" si="6"/>
        <v/>
      </c>
      <c r="T19" s="14" t="str">
        <f t="shared" si="6"/>
        <v/>
      </c>
      <c r="U19" s="14" t="str">
        <f t="shared" si="6"/>
        <v/>
      </c>
      <c r="V19" s="14" t="str">
        <f t="shared" si="6"/>
        <v/>
      </c>
      <c r="W19" s="14" t="str">
        <f t="shared" si="6"/>
        <v/>
      </c>
      <c r="X19" s="14" t="str">
        <f t="shared" si="6"/>
        <v/>
      </c>
      <c r="Y19" s="14">
        <f t="shared" si="6"/>
        <v>21</v>
      </c>
      <c r="Z19" s="14" t="str">
        <f t="shared" si="6"/>
        <v/>
      </c>
    </row>
    <row r="20" spans="2:27" ht="6" customHeight="1" x14ac:dyDescent="0.25">
      <c r="C20" s="14">
        <f t="shared" ref="C20:Z20" si="7">IF(C22&gt;0,IF((C22/$C$11-INT(C22/$C$11))=0,COUNTIF($C$17:$Z$17,C21)," "),"")</f>
        <v>0</v>
      </c>
      <c r="D20" s="14">
        <f t="shared" si="7"/>
        <v>0</v>
      </c>
      <c r="E20" s="14" t="str">
        <f t="shared" si="7"/>
        <v xml:space="preserve"> </v>
      </c>
      <c r="F20" s="14">
        <f t="shared" si="7"/>
        <v>0</v>
      </c>
      <c r="G20" s="14" t="str">
        <f t="shared" si="7"/>
        <v xml:space="preserve"> </v>
      </c>
      <c r="H20" s="14">
        <f t="shared" si="7"/>
        <v>0</v>
      </c>
      <c r="I20" s="14" t="str">
        <f t="shared" si="7"/>
        <v xml:space="preserve"> </v>
      </c>
      <c r="J20" s="14">
        <f t="shared" si="7"/>
        <v>0</v>
      </c>
      <c r="K20" s="14" t="str">
        <f t="shared" si="7"/>
        <v xml:space="preserve"> </v>
      </c>
      <c r="L20" s="14">
        <f t="shared" si="7"/>
        <v>2</v>
      </c>
      <c r="M20" s="14" t="str">
        <f t="shared" si="7"/>
        <v xml:space="preserve"> </v>
      </c>
      <c r="N20" s="14">
        <f t="shared" si="7"/>
        <v>0</v>
      </c>
      <c r="O20" s="14" t="str">
        <f t="shared" si="7"/>
        <v xml:space="preserve"> </v>
      </c>
      <c r="P20" s="14">
        <f t="shared" si="7"/>
        <v>0</v>
      </c>
      <c r="Q20" s="14" t="str">
        <f t="shared" si="7"/>
        <v xml:space="preserve"> </v>
      </c>
      <c r="R20" s="14">
        <f t="shared" si="7"/>
        <v>1</v>
      </c>
      <c r="S20" s="14" t="str">
        <f t="shared" si="7"/>
        <v xml:space="preserve"> </v>
      </c>
      <c r="T20" s="14" t="str">
        <f t="shared" si="7"/>
        <v xml:space="preserve"> </v>
      </c>
      <c r="U20" s="14">
        <f t="shared" si="7"/>
        <v>0</v>
      </c>
      <c r="V20" s="14" t="str">
        <f t="shared" si="7"/>
        <v xml:space="preserve"> </v>
      </c>
      <c r="W20" s="14">
        <f t="shared" si="7"/>
        <v>0</v>
      </c>
      <c r="X20" s="14" t="str">
        <f t="shared" si="7"/>
        <v xml:space="preserve"> </v>
      </c>
      <c r="Y20" s="14">
        <f t="shared" si="7"/>
        <v>1</v>
      </c>
      <c r="Z20" s="14" t="str">
        <f t="shared" si="7"/>
        <v xml:space="preserve"> </v>
      </c>
    </row>
    <row r="21" spans="2:27" ht="6" customHeight="1" x14ac:dyDescent="0.25">
      <c r="C21" s="14" t="str">
        <f t="shared" ref="C21:Z21" si="8">IF(C18&gt;0,IF((C18/$C$12-INT(C18/$C$12))=0,C18/$C$12,""),"")</f>
        <v/>
      </c>
      <c r="D21" s="14" t="str">
        <f t="shared" si="8"/>
        <v/>
      </c>
      <c r="E21" s="14" t="str">
        <f t="shared" si="8"/>
        <v/>
      </c>
      <c r="F21" s="14">
        <f t="shared" si="8"/>
        <v>5</v>
      </c>
      <c r="G21" s="14" t="str">
        <f t="shared" si="8"/>
        <v/>
      </c>
      <c r="H21" s="14" t="str">
        <f t="shared" si="8"/>
        <v/>
      </c>
      <c r="I21" s="14" t="str">
        <f t="shared" si="8"/>
        <v/>
      </c>
      <c r="J21" s="14" t="str">
        <f t="shared" si="8"/>
        <v/>
      </c>
      <c r="K21" s="14" t="str">
        <f t="shared" si="8"/>
        <v/>
      </c>
      <c r="L21" s="14">
        <f t="shared" si="8"/>
        <v>10</v>
      </c>
      <c r="M21" s="14" t="str">
        <f t="shared" si="8"/>
        <v/>
      </c>
      <c r="N21" s="14" t="str">
        <f t="shared" si="8"/>
        <v/>
      </c>
      <c r="O21" s="14" t="str">
        <f t="shared" si="8"/>
        <v/>
      </c>
      <c r="P21" s="14" t="str">
        <f t="shared" si="8"/>
        <v/>
      </c>
      <c r="Q21" s="14" t="str">
        <f t="shared" si="8"/>
        <v/>
      </c>
      <c r="R21" s="14">
        <f t="shared" si="8"/>
        <v>15</v>
      </c>
      <c r="S21" s="14" t="str">
        <f t="shared" si="8"/>
        <v/>
      </c>
      <c r="T21" s="14" t="str">
        <f t="shared" si="8"/>
        <v/>
      </c>
      <c r="U21" s="14" t="str">
        <f t="shared" si="8"/>
        <v/>
      </c>
      <c r="V21" s="14" t="str">
        <f t="shared" si="8"/>
        <v/>
      </c>
      <c r="W21" s="14" t="str">
        <f t="shared" si="8"/>
        <v/>
      </c>
      <c r="X21" s="14" t="str">
        <f t="shared" si="8"/>
        <v/>
      </c>
      <c r="Y21" s="14">
        <f t="shared" si="8"/>
        <v>20</v>
      </c>
      <c r="Z21" s="14" t="str">
        <f t="shared" si="8"/>
        <v/>
      </c>
    </row>
    <row r="22" spans="2:27" x14ac:dyDescent="0.25">
      <c r="B22" s="5" t="s">
        <v>18</v>
      </c>
      <c r="C22" s="9">
        <v>20</v>
      </c>
      <c r="D22" s="9">
        <v>20</v>
      </c>
      <c r="E22" s="9">
        <v>25</v>
      </c>
      <c r="F22" s="9">
        <v>30</v>
      </c>
      <c r="G22" s="9">
        <v>35</v>
      </c>
      <c r="H22" s="9">
        <v>40</v>
      </c>
      <c r="I22" s="9">
        <v>45</v>
      </c>
      <c r="J22" s="9">
        <v>50</v>
      </c>
      <c r="K22" s="9">
        <v>55</v>
      </c>
      <c r="L22" s="9">
        <v>60</v>
      </c>
      <c r="M22" s="9">
        <v>65</v>
      </c>
      <c r="N22" s="9">
        <v>70</v>
      </c>
      <c r="O22" s="9">
        <v>75</v>
      </c>
      <c r="P22" s="9">
        <v>80</v>
      </c>
      <c r="Q22" s="9">
        <v>85</v>
      </c>
      <c r="R22" s="9">
        <v>90</v>
      </c>
      <c r="S22" s="9">
        <v>95</v>
      </c>
      <c r="T22" s="9">
        <v>97</v>
      </c>
      <c r="U22" s="9">
        <v>100</v>
      </c>
      <c r="V22" s="9">
        <v>105</v>
      </c>
      <c r="W22" s="9">
        <v>110</v>
      </c>
      <c r="X22" s="9">
        <v>115</v>
      </c>
      <c r="Y22" s="9">
        <v>120</v>
      </c>
      <c r="Z22" s="9">
        <v>127</v>
      </c>
    </row>
    <row r="23" spans="2:27" s="15" customFormat="1" x14ac:dyDescent="0.25">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2:27" x14ac:dyDescent="0.25">
      <c r="B24" s="5" t="s">
        <v>19</v>
      </c>
      <c r="C24" s="17">
        <f t="shared" ref="C24:Z24" si="9">IF(C15&gt;0,C18,0)</f>
        <v>20</v>
      </c>
      <c r="D24" s="17">
        <f t="shared" si="9"/>
        <v>20</v>
      </c>
      <c r="E24" s="17">
        <f t="shared" si="9"/>
        <v>0</v>
      </c>
      <c r="F24" s="17">
        <f t="shared" si="9"/>
        <v>30</v>
      </c>
      <c r="G24" s="17">
        <f t="shared" si="9"/>
        <v>0</v>
      </c>
      <c r="H24" s="17">
        <f t="shared" si="9"/>
        <v>40</v>
      </c>
      <c r="I24" s="17">
        <f t="shared" si="9"/>
        <v>0</v>
      </c>
      <c r="J24" s="17">
        <f t="shared" si="9"/>
        <v>0</v>
      </c>
      <c r="K24" s="17">
        <f t="shared" si="9"/>
        <v>0</v>
      </c>
      <c r="L24" s="17">
        <f t="shared" si="9"/>
        <v>0</v>
      </c>
      <c r="M24" s="17">
        <f t="shared" si="9"/>
        <v>0</v>
      </c>
      <c r="N24" s="17">
        <f t="shared" si="9"/>
        <v>0</v>
      </c>
      <c r="O24" s="17">
        <f t="shared" si="9"/>
        <v>0</v>
      </c>
      <c r="P24" s="17">
        <f t="shared" si="9"/>
        <v>0</v>
      </c>
      <c r="Q24" s="17">
        <f t="shared" si="9"/>
        <v>0</v>
      </c>
      <c r="R24" s="17">
        <f t="shared" si="9"/>
        <v>0</v>
      </c>
      <c r="S24" s="17">
        <f t="shared" si="9"/>
        <v>0</v>
      </c>
      <c r="T24" s="17">
        <f t="shared" si="9"/>
        <v>0</v>
      </c>
      <c r="U24" s="17">
        <f t="shared" si="9"/>
        <v>0</v>
      </c>
      <c r="V24" s="17">
        <f t="shared" si="9"/>
        <v>0</v>
      </c>
      <c r="W24" s="17">
        <f t="shared" si="9"/>
        <v>0</v>
      </c>
      <c r="X24" s="17">
        <f t="shared" si="9"/>
        <v>0</v>
      </c>
      <c r="Y24" s="17">
        <f t="shared" si="9"/>
        <v>0</v>
      </c>
      <c r="Z24" s="17">
        <f t="shared" si="9"/>
        <v>0</v>
      </c>
    </row>
    <row r="25" spans="2:27" x14ac:dyDescent="0.25">
      <c r="B25" s="5" t="s">
        <v>20</v>
      </c>
      <c r="C25" s="18" t="e">
        <f>HLOOKUP(C15,$A$19:$Z$22,4,FALSE)</f>
        <v>#N/A</v>
      </c>
      <c r="D25" s="18" t="e">
        <f>HLOOKUP(D15,$A$19:$Z$22,4,FALSE)</f>
        <v>#N/A</v>
      </c>
      <c r="E25" s="18" t="e">
        <f t="shared" ref="E25:Z25" si="10">HLOOKUP(E15,$A$19:$Z$22,4,FALSE)</f>
        <v>#N/A</v>
      </c>
      <c r="F25" s="18">
        <f t="shared" si="10"/>
        <v>90</v>
      </c>
      <c r="G25" s="18" t="e">
        <f t="shared" si="10"/>
        <v>#N/A</v>
      </c>
      <c r="H25" s="18">
        <f t="shared" si="10"/>
        <v>120</v>
      </c>
      <c r="I25" s="18" t="e">
        <f t="shared" si="10"/>
        <v>#N/A</v>
      </c>
      <c r="J25" s="18" t="e">
        <f t="shared" si="10"/>
        <v>#N/A</v>
      </c>
      <c r="K25" s="18" t="e">
        <f t="shared" si="10"/>
        <v>#N/A</v>
      </c>
      <c r="L25" s="18" t="e">
        <f t="shared" si="10"/>
        <v>#N/A</v>
      </c>
      <c r="M25" s="18" t="e">
        <f t="shared" si="10"/>
        <v>#N/A</v>
      </c>
      <c r="N25" s="18" t="e">
        <f t="shared" si="10"/>
        <v>#N/A</v>
      </c>
      <c r="O25" s="18" t="e">
        <f t="shared" si="10"/>
        <v>#N/A</v>
      </c>
      <c r="P25" s="18" t="e">
        <f t="shared" si="10"/>
        <v>#N/A</v>
      </c>
      <c r="Q25" s="18" t="e">
        <f t="shared" si="10"/>
        <v>#N/A</v>
      </c>
      <c r="R25" s="18" t="e">
        <f t="shared" si="10"/>
        <v>#N/A</v>
      </c>
      <c r="S25" s="18" t="e">
        <f t="shared" si="10"/>
        <v>#N/A</v>
      </c>
      <c r="T25" s="18" t="e">
        <f t="shared" si="10"/>
        <v>#N/A</v>
      </c>
      <c r="U25" s="18" t="e">
        <f t="shared" si="10"/>
        <v>#N/A</v>
      </c>
      <c r="V25" s="18" t="e">
        <f t="shared" si="10"/>
        <v>#N/A</v>
      </c>
      <c r="W25" s="18" t="e">
        <f t="shared" si="10"/>
        <v>#N/A</v>
      </c>
      <c r="X25" s="18" t="e">
        <f t="shared" si="10"/>
        <v>#N/A</v>
      </c>
      <c r="Y25" s="18" t="e">
        <f t="shared" si="10"/>
        <v>#N/A</v>
      </c>
      <c r="Z25" s="18" t="e">
        <f t="shared" si="10"/>
        <v>#N/A</v>
      </c>
    </row>
    <row r="27" spans="2:27" ht="7.5" customHeight="1" x14ac:dyDescent="0.25">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2:27" x14ac:dyDescent="0.25">
      <c r="B28" s="20"/>
      <c r="C28" s="19"/>
      <c r="D28" s="19"/>
      <c r="E28" s="19"/>
      <c r="F28" s="19"/>
      <c r="G28" s="19"/>
      <c r="H28" s="19"/>
      <c r="I28" s="19"/>
      <c r="J28" s="19"/>
      <c r="K28" s="19"/>
      <c r="L28" s="19"/>
      <c r="M28" s="19"/>
      <c r="N28" s="19"/>
      <c r="O28" s="19"/>
      <c r="P28" s="19"/>
      <c r="Q28" s="19"/>
      <c r="R28" s="19"/>
      <c r="S28" s="19"/>
      <c r="T28" s="19"/>
      <c r="U28" s="19"/>
      <c r="V28" s="19"/>
      <c r="W28" s="19"/>
      <c r="X28" s="19"/>
      <c r="Y28" s="19"/>
      <c r="Z28" s="19"/>
      <c r="AA28" s="20"/>
    </row>
    <row r="29" spans="2:27" x14ac:dyDescent="0.25">
      <c r="B29" s="20"/>
      <c r="C29" s="19"/>
      <c r="D29" s="19"/>
      <c r="E29" s="19"/>
      <c r="F29" s="19"/>
      <c r="G29" s="19"/>
      <c r="H29" s="19"/>
      <c r="I29" s="19"/>
      <c r="J29" s="19"/>
      <c r="K29" s="19"/>
      <c r="L29" s="19"/>
      <c r="M29" s="19"/>
      <c r="N29" s="19"/>
      <c r="O29" s="19"/>
      <c r="P29" s="19"/>
      <c r="Q29" s="19"/>
      <c r="R29" s="19"/>
      <c r="S29" s="19"/>
      <c r="T29" s="19"/>
      <c r="U29" s="19"/>
      <c r="V29" s="19"/>
      <c r="W29" s="19"/>
      <c r="X29" s="19"/>
      <c r="Y29" s="19"/>
      <c r="Z29" s="19"/>
      <c r="AA29" s="20"/>
    </row>
    <row r="30" spans="2:27" x14ac:dyDescent="0.25">
      <c r="B30" s="20"/>
      <c r="C30" s="19"/>
      <c r="D30" s="19"/>
      <c r="E30" s="19"/>
      <c r="F30" s="19"/>
      <c r="G30" s="19"/>
      <c r="H30" s="19"/>
      <c r="I30" s="19"/>
      <c r="J30" s="19"/>
      <c r="K30" s="19"/>
      <c r="L30" s="19"/>
      <c r="M30" s="19"/>
      <c r="N30" s="19"/>
      <c r="O30" s="19"/>
      <c r="P30" s="19"/>
      <c r="Q30" s="19"/>
      <c r="R30" s="19"/>
      <c r="S30" s="19"/>
      <c r="T30" s="19"/>
      <c r="U30" s="19"/>
      <c r="V30" s="19"/>
      <c r="W30" s="19"/>
      <c r="X30" s="19"/>
      <c r="Y30" s="19"/>
      <c r="Z30" s="19"/>
      <c r="AA30" s="20"/>
    </row>
    <row r="31" spans="2:27" x14ac:dyDescent="0.25">
      <c r="B31" s="20"/>
      <c r="C31" s="19"/>
      <c r="D31" s="19"/>
      <c r="E31" s="19"/>
      <c r="F31" s="19"/>
      <c r="G31" s="19"/>
      <c r="H31" s="19"/>
      <c r="I31" s="19"/>
      <c r="J31" s="19"/>
      <c r="K31" s="19"/>
      <c r="L31" s="19"/>
      <c r="M31" s="19"/>
      <c r="N31" s="19"/>
      <c r="O31" s="19"/>
      <c r="P31" s="19"/>
      <c r="Q31" s="19"/>
      <c r="R31" s="19"/>
      <c r="S31" s="19"/>
      <c r="T31" s="19"/>
      <c r="U31" s="19"/>
      <c r="V31" s="19"/>
      <c r="W31" s="19"/>
      <c r="X31" s="19"/>
      <c r="Y31" s="19"/>
      <c r="Z31" s="19"/>
      <c r="AA31" s="20"/>
    </row>
  </sheetData>
  <mergeCells count="7">
    <mergeCell ref="C9:E9"/>
    <mergeCell ref="E5:E6"/>
    <mergeCell ref="F5:F6"/>
    <mergeCell ref="G5:G6"/>
    <mergeCell ref="E7:E8"/>
    <mergeCell ref="F7:F8"/>
    <mergeCell ref="G7:G8"/>
  </mergeCells>
  <conditionalFormatting sqref="C24:Z24">
    <cfRule type="cellIs" dxfId="14" priority="15" operator="greaterThan">
      <formula>0</formula>
    </cfRule>
  </conditionalFormatting>
  <conditionalFormatting sqref="C24:Z24">
    <cfRule type="cellIs" dxfId="13" priority="14" operator="lessThanOrEqual">
      <formula>0</formula>
    </cfRule>
  </conditionalFormatting>
  <conditionalFormatting sqref="C24:Z24">
    <cfRule type="cellIs" dxfId="12" priority="13" operator="equal">
      <formula>#N/A</formula>
    </cfRule>
  </conditionalFormatting>
  <conditionalFormatting sqref="F5">
    <cfRule type="cellIs" dxfId="11" priority="11" operator="equal">
      <formula>"No"</formula>
    </cfRule>
    <cfRule type="cellIs" dxfId="10" priority="12" operator="equal">
      <formula>"OK"</formula>
    </cfRule>
  </conditionalFormatting>
  <conditionalFormatting sqref="F7">
    <cfRule type="cellIs" dxfId="9" priority="9" operator="equal">
      <formula>"No"</formula>
    </cfRule>
    <cfRule type="cellIs" dxfId="8" priority="10" operator="equal">
      <formula>"OK"</formula>
    </cfRule>
  </conditionalFormatting>
  <conditionalFormatting sqref="C9:E9">
    <cfRule type="cellIs" dxfId="7" priority="7" operator="equal">
      <formula>"Unpassend"</formula>
    </cfRule>
    <cfRule type="cellIs" dxfId="6" priority="8" operator="equal">
      <formula>"Korrekt"</formula>
    </cfRule>
  </conditionalFormatting>
  <conditionalFormatting sqref="Z25">
    <cfRule type="cellIs" dxfId="5" priority="6" operator="greaterThan">
      <formula>0</formula>
    </cfRule>
  </conditionalFormatting>
  <conditionalFormatting sqref="Z25">
    <cfRule type="cellIs" dxfId="4" priority="5" operator="lessThanOrEqual">
      <formula>0</formula>
    </cfRule>
  </conditionalFormatting>
  <conditionalFormatting sqref="Z25">
    <cfRule type="cellIs" dxfId="3" priority="4" operator="equal">
      <formula>#N/A</formula>
    </cfRule>
  </conditionalFormatting>
  <conditionalFormatting sqref="C25:Z25">
    <cfRule type="cellIs" dxfId="2" priority="1" operator="equal">
      <formula>#N/A</formula>
    </cfRule>
    <cfRule type="cellIs" dxfId="1" priority="2" operator="lessThanOrEqual">
      <formula>0</formula>
    </cfRule>
    <cfRule type="cellIs" dxfId="0" priority="3" operator="greaterThan">
      <formula>0</formula>
    </cfRule>
  </conditionalFormatting>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Wechselradberechnung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Wolfgang</dc:creator>
  <cp:lastModifiedBy>Wolfgang</cp:lastModifiedBy>
  <dcterms:created xsi:type="dcterms:W3CDTF">2017-03-06T14:18:07Z</dcterms:created>
  <dcterms:modified xsi:type="dcterms:W3CDTF">2017-03-09T10:40:53Z</dcterms:modified>
</cp:coreProperties>
</file>